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ter\Örnsköldsviksortens RK\Gruppwebbplats Ryttarklubben - Dokument\Ridskolan\Ekonomi\"/>
    </mc:Choice>
  </mc:AlternateContent>
  <bookViews>
    <workbookView xWindow="0" yWindow="0" windowWidth="19200" windowHeight="9465"/>
  </bookViews>
  <sheets>
    <sheet name="Blad1" sheetId="1" r:id="rId1"/>
    <sheet name="Blad2" sheetId="2" r:id="rId2"/>
    <sheet name="Blad3" sheetId="3" r:id="rId3"/>
  </sheets>
  <calcPr calcId="152511"/>
</workbook>
</file>

<file path=xl/calcChain.xml><?xml version="1.0" encoding="utf-8"?>
<calcChain xmlns="http://schemas.openxmlformats.org/spreadsheetml/2006/main">
  <c r="D90" i="1" l="1"/>
  <c r="D85" i="1"/>
  <c r="D83" i="1"/>
  <c r="D79" i="1"/>
  <c r="D77" i="1"/>
  <c r="D63" i="1"/>
  <c r="D38" i="1"/>
  <c r="D40" i="1" s="1"/>
  <c r="D29" i="1"/>
  <c r="D18" i="1"/>
  <c r="D92" i="1" l="1"/>
  <c r="F63" i="1"/>
  <c r="F83" i="1" l="1"/>
  <c r="F90" i="1"/>
  <c r="F29" i="1" l="1"/>
  <c r="F18" i="1"/>
  <c r="F38" i="1"/>
  <c r="F77" i="1"/>
  <c r="F40" i="1" l="1"/>
  <c r="F79" i="1"/>
  <c r="F85" i="1" s="1"/>
  <c r="F92" i="1" s="1"/>
</calcChain>
</file>

<file path=xl/sharedStrings.xml><?xml version="1.0" encoding="utf-8"?>
<sst xmlns="http://schemas.openxmlformats.org/spreadsheetml/2006/main" count="69" uniqueCount="68">
  <si>
    <t>Årsredovisning för Örnsköldsviksortens Ryttarklubb inklusive sektioner.</t>
  </si>
  <si>
    <t>BALANSRÄKNING</t>
  </si>
  <si>
    <t>TILLGÅNGAR</t>
  </si>
  <si>
    <t>Kassa och bank</t>
  </si>
  <si>
    <t>Kundfodringar</t>
  </si>
  <si>
    <t>Interimsfordringar</t>
  </si>
  <si>
    <t>Övriga kortfristiga fordringar</t>
  </si>
  <si>
    <t>Lager</t>
  </si>
  <si>
    <t>Maskiner och inventarier</t>
  </si>
  <si>
    <t>Hästar</t>
  </si>
  <si>
    <t>S:a Tillgångar</t>
  </si>
  <si>
    <t>SKULDER</t>
  </si>
  <si>
    <t>Sektioner</t>
  </si>
  <si>
    <t>Interimsskulder</t>
  </si>
  <si>
    <t>Reklamskatt</t>
  </si>
  <si>
    <t>Övriga kortfristiga skulder</t>
  </si>
  <si>
    <t>Övriga långfristiga skulder</t>
  </si>
  <si>
    <t>S:a Skulder</t>
  </si>
  <si>
    <t>EGET KAPITAL</t>
  </si>
  <si>
    <t>Eget kapital</t>
  </si>
  <si>
    <t>Ackumulerat resultat</t>
  </si>
  <si>
    <t>Årets resultat</t>
  </si>
  <si>
    <t>S:a eget kapital</t>
  </si>
  <si>
    <t>RESULTATRÄKNING</t>
  </si>
  <si>
    <t>INTÄKTER</t>
  </si>
  <si>
    <t>Övriga intäkter</t>
  </si>
  <si>
    <t>Erhållna bidrag</t>
  </si>
  <si>
    <t>Ränteintäkter</t>
  </si>
  <si>
    <t>S:a intäkter</t>
  </si>
  <si>
    <t>KOSTNADER</t>
  </si>
  <si>
    <t>Hästar och foder</t>
  </si>
  <si>
    <t>Personal</t>
  </si>
  <si>
    <t>S:a kostnader</t>
  </si>
  <si>
    <t>Leverantörsskulder</t>
  </si>
  <si>
    <t>Vinst försäljning hästar/inv.</t>
  </si>
  <si>
    <t>Ridavgifter, abonnemang</t>
  </si>
  <si>
    <t>Privatlektion</t>
  </si>
  <si>
    <t>Drop-in ridning</t>
  </si>
  <si>
    <t>Ridkurser</t>
  </si>
  <si>
    <t>Träningsavg. Ridskolan</t>
  </si>
  <si>
    <t>Ridhuskort</t>
  </si>
  <si>
    <t>Medlemsavgift ÖOR</t>
  </si>
  <si>
    <t>Stallhyra</t>
  </si>
  <si>
    <t>Uthyrning av hästar</t>
  </si>
  <si>
    <t>Tävlingssektionen, intäkter</t>
  </si>
  <si>
    <t>Cafeteria</t>
  </si>
  <si>
    <t>Reklamintäkter</t>
  </si>
  <si>
    <t>Försäljning kakor mm</t>
  </si>
  <si>
    <t>Anläggningskostnader</t>
  </si>
  <si>
    <t>Tävlingssektionen kostnader</t>
  </si>
  <si>
    <t>Tränarkostnader ridskolan</t>
  </si>
  <si>
    <t>Inköp kakor, salami, häften</t>
  </si>
  <si>
    <t>Fordonskostnader</t>
  </si>
  <si>
    <t>Cafeteria råvaror</t>
  </si>
  <si>
    <t>Reklam</t>
  </si>
  <si>
    <t>Övriga kostnader</t>
  </si>
  <si>
    <t>Avskrivningar</t>
  </si>
  <si>
    <t>Post och Tele</t>
  </si>
  <si>
    <t>SUMMA SKULDER OCH EGET KAPITAL</t>
  </si>
  <si>
    <t>RESULTAT FÖRE AVSKRIVNING</t>
  </si>
  <si>
    <t>Finansiella intäkter och kostnader</t>
  </si>
  <si>
    <t>ÅRETS RESULTAT</t>
  </si>
  <si>
    <t>Avskrivningar hästar och inventarier</t>
  </si>
  <si>
    <t>S:a finansiella intäkter och kostnader</t>
  </si>
  <si>
    <t>Summa avskrivningar</t>
  </si>
  <si>
    <t>RESULTAT EFTER AVSKRIVNINGAR</t>
  </si>
  <si>
    <t>Ridavgifter övrigt, handikapp mm</t>
  </si>
  <si>
    <t>Räntekostnader och bankavgifter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</si>
</sst>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#,##0.00\ &quot;kr&quot;;\-#,##0.00\ &quot;kr&quot;"/>
    <numFmt numFmtId="43" formatCode="_-* #,##0.00\ _k_r_-;\-* #,##0.00\ _k_r_-;_-* &quot;-&quot;??\ _k_r_-;_-@_-"/>
    <numFmt numFmtId="164" formatCode="_-* #,##0.00&quot; kr&quot;_-;\-* #,##0.00&quot; kr&quot;_-;_-* \-??&quot; kr&quot;_-;_-@_-"/>
    <numFmt numFmtId="165" formatCode="#,##0.00&quot; kr&quot;"/>
    <numFmt numFmtId="166" formatCode="0.0%"/>
  </numFmts>
  <fonts count="21" x14ac:knownFonts="1"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1" applyNumberFormat="0" applyAlignment="0" applyProtection="0"/>
    <xf numFmtId="0" fontId="2" fillId="17" borderId="2" applyNumberFormat="0" applyAlignment="0" applyProtection="0"/>
    <xf numFmtId="0" fontId="3" fillId="4" borderId="0" applyNumberFormat="0" applyBorder="0" applyAlignment="0" applyProtection="0"/>
    <xf numFmtId="0" fontId="4" fillId="3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21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7" borderId="2" applyNumberFormat="0" applyAlignment="0" applyProtection="0"/>
    <xf numFmtId="0" fontId="7" fillId="22" borderId="3" applyNumberFormat="0" applyAlignment="0" applyProtection="0"/>
    <xf numFmtId="0" fontId="8" fillId="0" borderId="4" applyNumberFormat="0" applyFill="0" applyAlignment="0" applyProtection="0"/>
    <xf numFmtId="0" fontId="9" fillId="23" borderId="0" applyNumberFormat="0" applyBorder="0" applyAlignment="0" applyProtection="0"/>
    <xf numFmtId="9" fontId="18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17" borderId="9" applyNumberFormat="0" applyAlignment="0" applyProtection="0"/>
    <xf numFmtId="164" fontId="18" fillId="0" borderId="0" applyFill="0" applyBorder="0" applyAlignment="0" applyProtection="0"/>
    <xf numFmtId="0" fontId="16" fillId="0" borderId="0" applyNumberFormat="0" applyFill="0" applyBorder="0" applyAlignment="0" applyProtection="0"/>
  </cellStyleXfs>
  <cellXfs count="23">
    <xf numFmtId="0" fontId="0" fillId="0" borderId="0" xfId="0"/>
    <xf numFmtId="0" fontId="14" fillId="0" borderId="0" xfId="0" applyFont="1"/>
    <xf numFmtId="0" fontId="14" fillId="0" borderId="0" xfId="0" applyFont="1" applyAlignment="1">
      <alignment horizontal="center"/>
    </xf>
    <xf numFmtId="164" fontId="0" fillId="0" borderId="0" xfId="42" applyFont="1" applyFill="1" applyBorder="1" applyAlignment="1" applyProtection="1"/>
    <xf numFmtId="9" fontId="0" fillId="0" borderId="0" xfId="34" applyFont="1" applyFill="1" applyBorder="1" applyAlignment="1" applyProtection="1"/>
    <xf numFmtId="165" fontId="0" fillId="0" borderId="0" xfId="0" applyNumberFormat="1"/>
    <xf numFmtId="164" fontId="0" fillId="0" borderId="0" xfId="0" applyNumberFormat="1"/>
    <xf numFmtId="164" fontId="14" fillId="0" borderId="0" xfId="42" applyFont="1" applyFill="1" applyBorder="1" applyAlignment="1" applyProtection="1"/>
    <xf numFmtId="166" fontId="14" fillId="0" borderId="0" xfId="0" applyNumberFormat="1" applyFont="1" applyAlignment="1">
      <alignment horizontal="center"/>
    </xf>
    <xf numFmtId="0" fontId="0" fillId="0" borderId="0" xfId="0" applyFont="1"/>
    <xf numFmtId="43" fontId="0" fillId="0" borderId="0" xfId="0" applyNumberFormat="1"/>
    <xf numFmtId="0" fontId="19" fillId="0" borderId="0" xfId="0" applyFont="1"/>
    <xf numFmtId="0" fontId="20" fillId="0" borderId="0" xfId="0" applyFont="1"/>
    <xf numFmtId="0" fontId="14" fillId="0" borderId="0" xfId="0" applyFont="1" applyAlignment="1"/>
    <xf numFmtId="0" fontId="0" fillId="0" borderId="0" xfId="0" applyAlignment="1"/>
    <xf numFmtId="164" fontId="14" fillId="0" borderId="0" xfId="0" applyNumberFormat="1" applyFont="1" applyAlignment="1"/>
    <xf numFmtId="43" fontId="0" fillId="0" borderId="0" xfId="0" applyNumberFormat="1" applyAlignment="1"/>
    <xf numFmtId="0" fontId="19" fillId="0" borderId="0" xfId="0" applyFont="1" applyAlignment="1"/>
    <xf numFmtId="164" fontId="0" fillId="0" borderId="0" xfId="0" applyNumberFormat="1" applyAlignment="1"/>
    <xf numFmtId="7" fontId="14" fillId="0" borderId="0" xfId="0" applyNumberFormat="1" applyFont="1" applyAlignment="1"/>
    <xf numFmtId="7" fontId="14" fillId="0" borderId="0" xfId="0" applyNumberFormat="1" applyFont="1"/>
    <xf numFmtId="1" fontId="14" fillId="0" borderId="0" xfId="0" applyNumberFormat="1" applyFont="1" applyAlignment="1">
      <alignment horizontal="center"/>
    </xf>
    <xf numFmtId="14" fontId="14" fillId="0" borderId="0" xfId="0" applyNumberFormat="1" applyFont="1" applyAlignment="1">
      <alignment horizontal="center"/>
    </xf>
  </cellXfs>
  <cellStyles count="44">
    <cellStyle name="20% - Dekorfärg1" xfId="1" builtinId="30" customBuiltin="1"/>
    <cellStyle name="20% - Dekorfärg2" xfId="2" builtinId="34" customBuiltin="1"/>
    <cellStyle name="20% - Dekorfärg3" xfId="3" builtinId="38" customBuiltin="1"/>
    <cellStyle name="20% - Dekorfärg4" xfId="4" builtinId="42" customBuiltin="1"/>
    <cellStyle name="20% - Dekorfärg5" xfId="5" builtinId="46" customBuiltin="1"/>
    <cellStyle name="20% - Dekorfärg6" xfId="6" builtinId="50" customBuiltin="1"/>
    <cellStyle name="40% - Dekorfärg1" xfId="7" builtinId="31" customBuiltin="1"/>
    <cellStyle name="40% - Dekorfärg2" xfId="8" builtinId="35" customBuiltin="1"/>
    <cellStyle name="40% - Dekorfärg3" xfId="9" builtinId="39" customBuiltin="1"/>
    <cellStyle name="40% - Dekorfärg4" xfId="10" builtinId="43" customBuiltin="1"/>
    <cellStyle name="40% - Dekorfärg5" xfId="11" builtinId="47" customBuiltin="1"/>
    <cellStyle name="40% - Dekorfärg6" xfId="12" builtinId="51" customBuiltin="1"/>
    <cellStyle name="60% - Dekorfärg1" xfId="13" builtinId="32" customBuiltin="1"/>
    <cellStyle name="60% - Dekorfärg2" xfId="14" builtinId="36" customBuiltin="1"/>
    <cellStyle name="60% - Dekorfärg3" xfId="15" builtinId="40" customBuiltin="1"/>
    <cellStyle name="60% - Dekorfärg4" xfId="16" builtinId="44" customBuiltin="1"/>
    <cellStyle name="60% - Dekorfärg5" xfId="17" builtinId="48" customBuiltin="1"/>
    <cellStyle name="60% - Dekorfärg6" xfId="18" builtinId="52" customBuiltin="1"/>
    <cellStyle name="Anteckning" xfId="19" builtinId="10" customBuiltin="1"/>
    <cellStyle name="Beräkning" xfId="20" builtinId="22" customBuiltin="1"/>
    <cellStyle name="Bra" xfId="21" builtinId="26" customBuiltin="1"/>
    <cellStyle name="Dekorfärg1" xfId="23" builtinId="29" customBuiltin="1"/>
    <cellStyle name="Dekorfärg2" xfId="24" builtinId="33" customBuiltin="1"/>
    <cellStyle name="Dekorfärg3" xfId="25" builtinId="37" customBuiltin="1"/>
    <cellStyle name="Dekorfärg4" xfId="26" builtinId="41" customBuiltin="1"/>
    <cellStyle name="Dekorfärg5" xfId="27" builtinId="45" customBuiltin="1"/>
    <cellStyle name="Dekorfärg6" xfId="28" builtinId="49" customBuiltin="1"/>
    <cellStyle name="Dåligt" xfId="22" builtinId="27" customBuiltin="1"/>
    <cellStyle name="Förklarande text" xfId="29" builtinId="53" customBuiltin="1"/>
    <cellStyle name="Indata" xfId="30" builtinId="20" customBuiltin="1"/>
    <cellStyle name="Kontrollcell" xfId="31" builtinId="23" customBuiltin="1"/>
    <cellStyle name="Länkad cell" xfId="32" builtinId="24" customBuiltin="1"/>
    <cellStyle name="Neutral" xfId="33" builtinId="28" customBuiltin="1"/>
    <cellStyle name="Normal" xfId="0" builtinId="0"/>
    <cellStyle name="Procent" xfId="34" builtinId="5"/>
    <cellStyle name="Rubrik 1" xfId="35" builtinId="16" customBuiltin="1"/>
    <cellStyle name="Rubrik 1 1" xfId="36"/>
    <cellStyle name="Rubrik 2" xfId="37" builtinId="17" customBuiltin="1"/>
    <cellStyle name="Rubrik 3" xfId="38" builtinId="18" customBuiltin="1"/>
    <cellStyle name="Rubrik 4" xfId="39" builtinId="19" customBuiltin="1"/>
    <cellStyle name="Summa" xfId="40" builtinId="25" customBuiltin="1"/>
    <cellStyle name="Utdata" xfId="41" builtinId="21" customBuiltin="1"/>
    <cellStyle name="Valuta" xfId="42" builtinId="4"/>
    <cellStyle name="Varningstext" xfId="43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tabSelected="1" workbookViewId="0">
      <selection activeCell="E6" sqref="E6"/>
    </sheetView>
  </sheetViews>
  <sheetFormatPr defaultRowHeight="15" x14ac:dyDescent="0.25"/>
  <cols>
    <col min="3" max="3" width="15.5703125" customWidth="1"/>
    <col min="4" max="4" width="18.7109375" style="14" customWidth="1"/>
    <col min="5" max="5" width="6.85546875" customWidth="1"/>
    <col min="6" max="6" width="18.42578125" customWidth="1"/>
    <col min="8" max="8" width="16.140625" customWidth="1"/>
  </cols>
  <sheetData>
    <row r="1" spans="1:8" ht="18.75" x14ac:dyDescent="0.3">
      <c r="A1" s="11" t="s">
        <v>0</v>
      </c>
      <c r="B1" s="1"/>
      <c r="C1" s="1"/>
      <c r="D1" s="13"/>
      <c r="F1" s="1"/>
    </row>
    <row r="2" spans="1:8" ht="18.75" x14ac:dyDescent="0.3">
      <c r="A2" s="11"/>
      <c r="B2" s="1"/>
      <c r="C2" s="1"/>
      <c r="D2" s="13"/>
      <c r="F2" s="1"/>
    </row>
    <row r="3" spans="1:8" ht="18.75" x14ac:dyDescent="0.3">
      <c r="A3" s="11"/>
      <c r="B3" s="1"/>
      <c r="C3" s="1"/>
      <c r="D3" s="13"/>
      <c r="F3" s="1"/>
    </row>
    <row r="4" spans="1:8" ht="18.75" x14ac:dyDescent="0.3">
      <c r="A4" s="11"/>
      <c r="B4" s="1"/>
      <c r="C4" s="1"/>
      <c r="D4" s="13"/>
      <c r="F4" s="1"/>
    </row>
    <row r="6" spans="1:8" x14ac:dyDescent="0.25">
      <c r="A6" s="1" t="s">
        <v>1</v>
      </c>
      <c r="B6" s="1"/>
      <c r="C6" s="1"/>
      <c r="D6" s="22">
        <v>43100</v>
      </c>
      <c r="F6" s="22">
        <v>42735</v>
      </c>
      <c r="G6" s="2"/>
    </row>
    <row r="7" spans="1:8" x14ac:dyDescent="0.25">
      <c r="F7" s="14"/>
    </row>
    <row r="8" spans="1:8" x14ac:dyDescent="0.25">
      <c r="A8" s="1" t="s">
        <v>2</v>
      </c>
      <c r="F8" s="14"/>
    </row>
    <row r="9" spans="1:8" x14ac:dyDescent="0.25">
      <c r="F9" s="14"/>
    </row>
    <row r="10" spans="1:8" x14ac:dyDescent="0.25">
      <c r="A10" t="s">
        <v>3</v>
      </c>
      <c r="D10" s="3">
        <v>651638.84</v>
      </c>
      <c r="F10" s="3">
        <v>1014382.69</v>
      </c>
      <c r="H10" s="4"/>
    </row>
    <row r="11" spans="1:8" x14ac:dyDescent="0.25">
      <c r="A11" t="s">
        <v>4</v>
      </c>
      <c r="D11" s="3">
        <v>480614</v>
      </c>
      <c r="F11" s="3">
        <v>364695</v>
      </c>
    </row>
    <row r="12" spans="1:8" x14ac:dyDescent="0.25">
      <c r="A12" t="s">
        <v>5</v>
      </c>
      <c r="D12" s="3">
        <v>377070.5</v>
      </c>
      <c r="F12" s="3">
        <v>401225.5</v>
      </c>
    </row>
    <row r="13" spans="1:8" x14ac:dyDescent="0.25">
      <c r="A13" t="s">
        <v>6</v>
      </c>
      <c r="D13" s="3">
        <v>38293</v>
      </c>
      <c r="F13" s="3">
        <v>3400</v>
      </c>
    </row>
    <row r="14" spans="1:8" x14ac:dyDescent="0.25">
      <c r="A14" t="s">
        <v>7</v>
      </c>
      <c r="D14" s="3">
        <v>148220</v>
      </c>
      <c r="F14" s="3">
        <v>236952</v>
      </c>
    </row>
    <row r="15" spans="1:8" x14ac:dyDescent="0.25">
      <c r="A15" t="s">
        <v>8</v>
      </c>
      <c r="D15" s="3">
        <v>151242.5</v>
      </c>
      <c r="F15" s="3">
        <v>196386.5</v>
      </c>
      <c r="H15" s="5"/>
    </row>
    <row r="16" spans="1:8" x14ac:dyDescent="0.25">
      <c r="A16" t="s">
        <v>9</v>
      </c>
      <c r="D16" s="3">
        <v>510800</v>
      </c>
      <c r="F16" s="3">
        <v>418600</v>
      </c>
      <c r="H16" s="6"/>
    </row>
    <row r="17" spans="1:7" x14ac:dyDescent="0.25">
      <c r="F17" s="14"/>
    </row>
    <row r="18" spans="1:7" x14ac:dyDescent="0.25">
      <c r="A18" s="1" t="s">
        <v>10</v>
      </c>
      <c r="D18" s="15">
        <f>SUM(D10:D17)</f>
        <v>2357878.84</v>
      </c>
      <c r="F18" s="7">
        <f>SUM(F10:F17)</f>
        <v>2635641.69</v>
      </c>
      <c r="G18" s="8"/>
    </row>
    <row r="19" spans="1:7" x14ac:dyDescent="0.25">
      <c r="F19" s="14"/>
      <c r="G19" s="8"/>
    </row>
    <row r="20" spans="1:7" x14ac:dyDescent="0.25">
      <c r="A20" s="1" t="s">
        <v>11</v>
      </c>
      <c r="F20" s="14"/>
      <c r="G20" s="8"/>
    </row>
    <row r="21" spans="1:7" x14ac:dyDescent="0.25">
      <c r="A21" s="1"/>
      <c r="F21" s="14"/>
      <c r="G21" s="8"/>
    </row>
    <row r="22" spans="1:7" x14ac:dyDescent="0.25">
      <c r="A22" t="s">
        <v>33</v>
      </c>
      <c r="D22" s="3">
        <v>141275.54999999999</v>
      </c>
      <c r="F22" s="3">
        <v>60795.63</v>
      </c>
      <c r="G22" s="8"/>
    </row>
    <row r="23" spans="1:7" x14ac:dyDescent="0.25">
      <c r="A23" t="s">
        <v>12</v>
      </c>
      <c r="D23" s="3">
        <v>53104.5</v>
      </c>
      <c r="F23" s="3">
        <v>53104.5</v>
      </c>
      <c r="G23" s="8"/>
    </row>
    <row r="24" spans="1:7" x14ac:dyDescent="0.25">
      <c r="A24" t="s">
        <v>13</v>
      </c>
      <c r="D24" s="3">
        <v>1520072.39</v>
      </c>
      <c r="F24" s="3">
        <v>1573860.35</v>
      </c>
      <c r="G24" s="8"/>
    </row>
    <row r="25" spans="1:7" x14ac:dyDescent="0.25">
      <c r="A25" t="s">
        <v>14</v>
      </c>
      <c r="D25" s="3">
        <v>0</v>
      </c>
      <c r="F25" s="3">
        <v>2945</v>
      </c>
      <c r="G25" s="8"/>
    </row>
    <row r="26" spans="1:7" x14ac:dyDescent="0.25">
      <c r="A26" t="s">
        <v>15</v>
      </c>
      <c r="D26" s="3">
        <v>104848</v>
      </c>
      <c r="F26" s="3">
        <v>87587</v>
      </c>
      <c r="G26" s="8"/>
    </row>
    <row r="27" spans="1:7" x14ac:dyDescent="0.25">
      <c r="A27" t="s">
        <v>16</v>
      </c>
      <c r="D27" s="3">
        <v>37033.32</v>
      </c>
      <c r="F27" s="3">
        <v>69437</v>
      </c>
      <c r="G27" s="8"/>
    </row>
    <row r="28" spans="1:7" x14ac:dyDescent="0.25">
      <c r="F28" s="3"/>
      <c r="G28" s="8"/>
    </row>
    <row r="29" spans="1:7" x14ac:dyDescent="0.25">
      <c r="A29" s="1" t="s">
        <v>17</v>
      </c>
      <c r="D29" s="15">
        <f>SUM(D22:D28)</f>
        <v>1856333.76</v>
      </c>
      <c r="F29" s="7">
        <f>SUM(F22:F28)</f>
        <v>1847729.48</v>
      </c>
      <c r="G29" s="8"/>
    </row>
    <row r="30" spans="1:7" x14ac:dyDescent="0.25">
      <c r="A30" s="1"/>
      <c r="F30" s="7"/>
      <c r="G30" s="8"/>
    </row>
    <row r="31" spans="1:7" x14ac:dyDescent="0.25">
      <c r="F31" s="14"/>
      <c r="G31" s="8"/>
    </row>
    <row r="32" spans="1:7" x14ac:dyDescent="0.25">
      <c r="A32" s="1" t="s">
        <v>18</v>
      </c>
      <c r="F32" s="14"/>
      <c r="G32" s="8"/>
    </row>
    <row r="33" spans="1:7" x14ac:dyDescent="0.25">
      <c r="F33" s="14"/>
      <c r="G33" s="8"/>
    </row>
    <row r="34" spans="1:7" x14ac:dyDescent="0.25">
      <c r="A34" t="s">
        <v>19</v>
      </c>
      <c r="D34" s="3">
        <v>36553.49</v>
      </c>
      <c r="F34" s="3">
        <v>36553.49</v>
      </c>
      <c r="G34" s="8"/>
    </row>
    <row r="35" spans="1:7" x14ac:dyDescent="0.25">
      <c r="A35" t="s">
        <v>20</v>
      </c>
      <c r="D35" s="3">
        <v>751358.72</v>
      </c>
      <c r="F35" s="3">
        <v>818915.89</v>
      </c>
      <c r="G35" s="8"/>
    </row>
    <row r="36" spans="1:7" x14ac:dyDescent="0.25">
      <c r="A36" s="9" t="s">
        <v>21</v>
      </c>
      <c r="D36" s="3">
        <v>-286367.13</v>
      </c>
      <c r="F36" s="3">
        <v>-67557.17</v>
      </c>
      <c r="G36" s="8"/>
    </row>
    <row r="37" spans="1:7" x14ac:dyDescent="0.25">
      <c r="F37" s="14"/>
      <c r="G37" s="8"/>
    </row>
    <row r="38" spans="1:7" x14ac:dyDescent="0.25">
      <c r="A38" s="1" t="s">
        <v>22</v>
      </c>
      <c r="D38" s="15">
        <f>SUM(D34:D37)</f>
        <v>501545.07999999996</v>
      </c>
      <c r="F38" s="7">
        <f>SUM(F34:F37)</f>
        <v>787912.21</v>
      </c>
      <c r="G38" s="8"/>
    </row>
    <row r="39" spans="1:7" x14ac:dyDescent="0.25">
      <c r="F39" s="14"/>
    </row>
    <row r="40" spans="1:7" x14ac:dyDescent="0.25">
      <c r="A40" s="1" t="s">
        <v>58</v>
      </c>
      <c r="B40" s="1"/>
      <c r="D40" s="15">
        <f>D29+D38</f>
        <v>2357878.84</v>
      </c>
      <c r="F40" s="15">
        <f>F29+F38</f>
        <v>2635641.69</v>
      </c>
    </row>
    <row r="41" spans="1:7" s="12" customFormat="1" ht="18.75" x14ac:dyDescent="0.3">
      <c r="A41" s="11" t="s">
        <v>0</v>
      </c>
      <c r="B41" s="11"/>
      <c r="C41" s="11"/>
      <c r="D41" s="17"/>
      <c r="F41" s="11"/>
    </row>
    <row r="43" spans="1:7" x14ac:dyDescent="0.25">
      <c r="A43" s="1" t="s">
        <v>23</v>
      </c>
      <c r="B43" s="1"/>
      <c r="C43" s="1"/>
      <c r="D43" s="22">
        <v>43100</v>
      </c>
      <c r="E43" s="21"/>
      <c r="F43" s="22">
        <v>42735</v>
      </c>
      <c r="G43" s="2"/>
    </row>
    <row r="45" spans="1:7" x14ac:dyDescent="0.25">
      <c r="A45" s="1" t="s">
        <v>24</v>
      </c>
    </row>
    <row r="46" spans="1:7" x14ac:dyDescent="0.25">
      <c r="A46" t="s">
        <v>35</v>
      </c>
      <c r="D46" s="3">
        <v>2468905.2200000002</v>
      </c>
      <c r="E46" s="3"/>
      <c r="F46" s="3">
        <v>2546245</v>
      </c>
    </row>
    <row r="47" spans="1:7" x14ac:dyDescent="0.25">
      <c r="A47" t="s">
        <v>66</v>
      </c>
      <c r="D47" s="3">
        <v>239470</v>
      </c>
      <c r="E47" s="3"/>
      <c r="F47" s="3">
        <v>205172</v>
      </c>
    </row>
    <row r="48" spans="1:7" x14ac:dyDescent="0.25">
      <c r="A48" t="s">
        <v>36</v>
      </c>
      <c r="D48" s="3">
        <v>37932</v>
      </c>
      <c r="E48" s="3"/>
      <c r="F48" s="3">
        <v>64586</v>
      </c>
    </row>
    <row r="49" spans="1:8" ht="13.5" customHeight="1" x14ac:dyDescent="0.25">
      <c r="A49" t="s">
        <v>37</v>
      </c>
      <c r="D49" s="3">
        <v>6918</v>
      </c>
      <c r="E49" s="3"/>
      <c r="F49" s="3">
        <v>11860</v>
      </c>
    </row>
    <row r="50" spans="1:8" ht="13.5" customHeight="1" x14ac:dyDescent="0.25">
      <c r="A50" t="s">
        <v>38</v>
      </c>
      <c r="D50" s="3">
        <v>212125</v>
      </c>
      <c r="E50" s="3"/>
      <c r="F50" s="3">
        <v>138710</v>
      </c>
    </row>
    <row r="51" spans="1:8" ht="13.5" customHeight="1" x14ac:dyDescent="0.25">
      <c r="A51" t="s">
        <v>39</v>
      </c>
      <c r="D51" s="3">
        <v>27900</v>
      </c>
      <c r="E51" s="3"/>
      <c r="F51" s="3">
        <v>41900</v>
      </c>
    </row>
    <row r="52" spans="1:8" ht="13.5" customHeight="1" x14ac:dyDescent="0.25">
      <c r="A52" t="s">
        <v>40</v>
      </c>
      <c r="D52" s="3">
        <v>88844.5</v>
      </c>
      <c r="E52" s="3"/>
      <c r="F52" s="3">
        <v>63310</v>
      </c>
    </row>
    <row r="53" spans="1:8" ht="13.5" customHeight="1" x14ac:dyDescent="0.25">
      <c r="A53" t="s">
        <v>41</v>
      </c>
      <c r="D53" s="3">
        <v>119950</v>
      </c>
      <c r="E53" s="3"/>
      <c r="F53" s="3">
        <v>104000</v>
      </c>
      <c r="H53" s="6"/>
    </row>
    <row r="54" spans="1:8" ht="13.5" customHeight="1" x14ac:dyDescent="0.25">
      <c r="A54" t="s">
        <v>42</v>
      </c>
      <c r="D54" s="3">
        <v>625188.5</v>
      </c>
      <c r="E54" s="3"/>
      <c r="F54" s="3">
        <v>584951</v>
      </c>
    </row>
    <row r="55" spans="1:8" ht="13.5" customHeight="1" x14ac:dyDescent="0.25">
      <c r="A55" t="s">
        <v>43</v>
      </c>
      <c r="D55" s="3">
        <v>660</v>
      </c>
      <c r="E55" s="3"/>
      <c r="F55" s="3">
        <v>12320</v>
      </c>
    </row>
    <row r="56" spans="1:8" ht="13.5" customHeight="1" x14ac:dyDescent="0.25">
      <c r="A56" t="s">
        <v>44</v>
      </c>
      <c r="D56" s="3">
        <v>480062</v>
      </c>
      <c r="E56" s="3"/>
      <c r="F56" s="3">
        <v>517123</v>
      </c>
      <c r="H56" s="6"/>
    </row>
    <row r="57" spans="1:8" ht="13.5" customHeight="1" x14ac:dyDescent="0.25">
      <c r="A57" t="s">
        <v>45</v>
      </c>
      <c r="D57" s="3">
        <v>148513</v>
      </c>
      <c r="E57" s="3"/>
      <c r="F57" s="3">
        <v>195753</v>
      </c>
    </row>
    <row r="58" spans="1:8" ht="13.5" customHeight="1" x14ac:dyDescent="0.25">
      <c r="A58" t="s">
        <v>46</v>
      </c>
      <c r="D58" s="3">
        <v>44603</v>
      </c>
      <c r="E58" s="3"/>
      <c r="F58" s="3">
        <v>46815</v>
      </c>
      <c r="H58" s="6"/>
    </row>
    <row r="59" spans="1:8" ht="13.5" customHeight="1" x14ac:dyDescent="0.25">
      <c r="A59" t="s">
        <v>47</v>
      </c>
      <c r="D59" s="3">
        <v>384511</v>
      </c>
      <c r="E59" s="3"/>
      <c r="F59" s="3">
        <v>349482</v>
      </c>
    </row>
    <row r="60" spans="1:8" ht="13.5" customHeight="1" x14ac:dyDescent="0.25">
      <c r="A60" t="s">
        <v>25</v>
      </c>
      <c r="D60" s="3">
        <v>230190.46</v>
      </c>
      <c r="E60" s="3"/>
      <c r="F60" s="3">
        <v>161890.06</v>
      </c>
    </row>
    <row r="61" spans="1:8" ht="13.5" customHeight="1" x14ac:dyDescent="0.25">
      <c r="A61" t="s">
        <v>26</v>
      </c>
      <c r="D61" s="3">
        <v>696141</v>
      </c>
      <c r="E61" s="3"/>
      <c r="F61" s="3">
        <v>739901</v>
      </c>
      <c r="H61" s="6"/>
    </row>
    <row r="62" spans="1:8" ht="13.5" customHeight="1" x14ac:dyDescent="0.25">
      <c r="A62" t="s">
        <v>34</v>
      </c>
      <c r="D62" s="3">
        <v>180498</v>
      </c>
      <c r="E62" s="3"/>
      <c r="F62" s="3">
        <v>347988</v>
      </c>
      <c r="H62" s="10"/>
    </row>
    <row r="63" spans="1:8" x14ac:dyDescent="0.25">
      <c r="A63" s="1" t="s">
        <v>28</v>
      </c>
      <c r="D63" s="15">
        <f>SUM(D46:D62)</f>
        <v>5992411.6800000006</v>
      </c>
      <c r="F63" s="15">
        <f>SUM(F46:F62)</f>
        <v>6132006.0599999996</v>
      </c>
      <c r="G63" s="8"/>
    </row>
    <row r="64" spans="1:8" x14ac:dyDescent="0.25">
      <c r="F64" s="16"/>
      <c r="G64" s="8"/>
    </row>
    <row r="65" spans="1:7" x14ac:dyDescent="0.25">
      <c r="A65" s="1" t="s">
        <v>29</v>
      </c>
      <c r="F65" s="16"/>
      <c r="G65" s="8"/>
    </row>
    <row r="66" spans="1:7" x14ac:dyDescent="0.25">
      <c r="A66" t="s">
        <v>30</v>
      </c>
      <c r="D66" s="3">
        <v>1378310.7</v>
      </c>
      <c r="E66" s="3"/>
      <c r="F66" s="3">
        <v>1350218.05</v>
      </c>
      <c r="G66" s="8"/>
    </row>
    <row r="67" spans="1:7" x14ac:dyDescent="0.25">
      <c r="A67" t="s">
        <v>31</v>
      </c>
      <c r="D67" s="3">
        <v>2697917.06</v>
      </c>
      <c r="E67" s="3"/>
      <c r="F67" s="3">
        <v>2494638.5</v>
      </c>
      <c r="G67" s="8"/>
    </row>
    <row r="68" spans="1:7" x14ac:dyDescent="0.25">
      <c r="A68" t="s">
        <v>48</v>
      </c>
      <c r="D68" s="3">
        <v>829232.21</v>
      </c>
      <c r="E68" s="3"/>
      <c r="F68" s="3">
        <v>1003545.93</v>
      </c>
      <c r="G68" s="8"/>
    </row>
    <row r="69" spans="1:7" x14ac:dyDescent="0.25">
      <c r="A69" t="s">
        <v>52</v>
      </c>
      <c r="D69" s="3">
        <v>140993.65</v>
      </c>
      <c r="E69" s="3"/>
      <c r="F69" s="3">
        <v>62117.65</v>
      </c>
      <c r="G69" s="8"/>
    </row>
    <row r="70" spans="1:7" x14ac:dyDescent="0.25">
      <c r="A70" t="s">
        <v>49</v>
      </c>
      <c r="D70" s="3">
        <v>397867.8</v>
      </c>
      <c r="E70" s="3"/>
      <c r="F70" s="3">
        <v>411386.62</v>
      </c>
      <c r="G70" s="8"/>
    </row>
    <row r="71" spans="1:7" x14ac:dyDescent="0.25">
      <c r="A71" t="s">
        <v>50</v>
      </c>
      <c r="D71" s="3">
        <v>16672</v>
      </c>
      <c r="E71" s="3"/>
      <c r="F71" s="3">
        <v>12150</v>
      </c>
      <c r="G71" s="8"/>
    </row>
    <row r="72" spans="1:7" x14ac:dyDescent="0.25">
      <c r="A72" t="s">
        <v>51</v>
      </c>
      <c r="D72" s="3">
        <v>148045</v>
      </c>
      <c r="E72" s="3"/>
      <c r="F72" s="3">
        <v>133365</v>
      </c>
      <c r="G72" s="8"/>
    </row>
    <row r="73" spans="1:7" x14ac:dyDescent="0.25">
      <c r="A73" t="s">
        <v>53</v>
      </c>
      <c r="D73" s="3">
        <v>54495</v>
      </c>
      <c r="E73" s="3"/>
      <c r="F73" s="3">
        <v>73915.850000000006</v>
      </c>
      <c r="G73" s="8"/>
    </row>
    <row r="74" spans="1:7" x14ac:dyDescent="0.25">
      <c r="A74" t="s">
        <v>57</v>
      </c>
      <c r="D74" s="3">
        <v>21229</v>
      </c>
      <c r="E74" s="3"/>
      <c r="F74" s="3">
        <v>19544</v>
      </c>
      <c r="G74" s="8"/>
    </row>
    <row r="75" spans="1:7" x14ac:dyDescent="0.25">
      <c r="A75" t="s">
        <v>54</v>
      </c>
      <c r="D75" s="3">
        <v>0</v>
      </c>
      <c r="E75" s="3"/>
      <c r="F75" s="3">
        <v>12010.67</v>
      </c>
      <c r="G75" s="8"/>
    </row>
    <row r="76" spans="1:7" x14ac:dyDescent="0.25">
      <c r="A76" t="s">
        <v>55</v>
      </c>
      <c r="D76" s="3">
        <v>324792.46999999997</v>
      </c>
      <c r="E76" s="3"/>
      <c r="F76" s="3">
        <v>348607.17</v>
      </c>
      <c r="G76" s="8"/>
    </row>
    <row r="77" spans="1:7" x14ac:dyDescent="0.25">
      <c r="A77" s="1" t="s">
        <v>32</v>
      </c>
      <c r="D77" s="15">
        <f>SUM(D66:D76)</f>
        <v>6009554.8899999997</v>
      </c>
      <c r="F77" s="15">
        <f>SUM(F66:F76)</f>
        <v>5921499.4399999995</v>
      </c>
      <c r="G77" s="8"/>
    </row>
    <row r="78" spans="1:7" x14ac:dyDescent="0.25">
      <c r="F78" s="14"/>
      <c r="G78" s="8"/>
    </row>
    <row r="79" spans="1:7" x14ac:dyDescent="0.25">
      <c r="A79" s="1" t="s">
        <v>59</v>
      </c>
      <c r="D79" s="7">
        <f>D63-D77</f>
        <v>-17143.209999999031</v>
      </c>
      <c r="E79" s="7"/>
      <c r="F79" s="7">
        <f>F63-F77</f>
        <v>210506.62000000011</v>
      </c>
      <c r="G79" s="8"/>
    </row>
    <row r="80" spans="1:7" ht="8.1" customHeight="1" x14ac:dyDescent="0.25">
      <c r="F80" s="14"/>
      <c r="G80" s="8"/>
    </row>
    <row r="81" spans="1:7" x14ac:dyDescent="0.25">
      <c r="A81" s="1" t="s">
        <v>56</v>
      </c>
      <c r="F81" s="14"/>
      <c r="G81" s="8"/>
    </row>
    <row r="82" spans="1:7" x14ac:dyDescent="0.25">
      <c r="A82" t="s">
        <v>62</v>
      </c>
      <c r="D82" s="3">
        <v>-258111</v>
      </c>
      <c r="E82" s="3"/>
      <c r="F82" s="3">
        <v>-271500</v>
      </c>
      <c r="G82" s="8"/>
    </row>
    <row r="83" spans="1:7" x14ac:dyDescent="0.25">
      <c r="A83" s="1" t="s">
        <v>64</v>
      </c>
      <c r="D83" s="15">
        <f>D82</f>
        <v>-258111</v>
      </c>
      <c r="E83" s="7"/>
      <c r="F83" s="7">
        <f>F82</f>
        <v>-271500</v>
      </c>
      <c r="G83" s="8"/>
    </row>
    <row r="84" spans="1:7" x14ac:dyDescent="0.25">
      <c r="A84" s="1"/>
      <c r="E84" s="7"/>
      <c r="F84" s="7"/>
      <c r="G84" s="8"/>
    </row>
    <row r="85" spans="1:7" x14ac:dyDescent="0.25">
      <c r="A85" s="1" t="s">
        <v>65</v>
      </c>
      <c r="D85" s="7">
        <f>D79+D83</f>
        <v>-275254.20999999903</v>
      </c>
      <c r="E85" s="7"/>
      <c r="F85" s="7">
        <f>F79+F83</f>
        <v>-60993.379999999888</v>
      </c>
      <c r="G85" s="8"/>
    </row>
    <row r="86" spans="1:7" ht="8.1" customHeight="1" x14ac:dyDescent="0.25">
      <c r="E86" s="3"/>
      <c r="F86" s="3"/>
      <c r="G86" s="8"/>
    </row>
    <row r="87" spans="1:7" x14ac:dyDescent="0.25">
      <c r="A87" s="1" t="s">
        <v>60</v>
      </c>
      <c r="F87" s="14"/>
    </row>
    <row r="88" spans="1:7" ht="13.5" customHeight="1" x14ac:dyDescent="0.25">
      <c r="A88" t="s">
        <v>27</v>
      </c>
      <c r="D88" s="3">
        <v>464.9</v>
      </c>
      <c r="E88" s="3"/>
      <c r="F88" s="3">
        <v>580.71</v>
      </c>
    </row>
    <row r="89" spans="1:7" x14ac:dyDescent="0.25">
      <c r="A89" t="s">
        <v>67</v>
      </c>
      <c r="D89" s="3">
        <v>-11577.82</v>
      </c>
      <c r="E89" s="3"/>
      <c r="F89" s="3">
        <v>-7144.5</v>
      </c>
      <c r="G89" s="8"/>
    </row>
    <row r="90" spans="1:7" x14ac:dyDescent="0.25">
      <c r="A90" s="1" t="s">
        <v>63</v>
      </c>
      <c r="D90" s="15">
        <f>SUM(D88:D89)</f>
        <v>-11112.92</v>
      </c>
      <c r="E90" s="1"/>
      <c r="F90" s="15">
        <f>SUM(F88:F89)</f>
        <v>-6563.79</v>
      </c>
    </row>
    <row r="91" spans="1:7" ht="8.1" customHeight="1" x14ac:dyDescent="0.25">
      <c r="F91" s="18"/>
    </row>
    <row r="92" spans="1:7" s="1" customFormat="1" x14ac:dyDescent="0.25">
      <c r="A92" s="1" t="s">
        <v>61</v>
      </c>
      <c r="D92" s="19">
        <f>D85+D90</f>
        <v>-286367.12999999902</v>
      </c>
      <c r="E92" s="20"/>
      <c r="F92" s="19">
        <f>F85+F90</f>
        <v>-67557.169999999882</v>
      </c>
    </row>
  </sheetData>
  <phoneticPr fontId="17" type="noConversion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rowBreaks count="1" manualBreakCount="1">
    <brk id="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7" type="noConversion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7" type="noConversion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87BFE212DC7D94F8EFD475E858A9559" ma:contentTypeVersion="9" ma:contentTypeDescription="Skapa ett nytt dokument." ma:contentTypeScope="" ma:versionID="5bafc1e53228c44d9c250ace9879433d">
  <xsd:schema xmlns:xsd="http://www.w3.org/2001/XMLSchema" xmlns:xs="http://www.w3.org/2001/XMLSchema" xmlns:p="http://schemas.microsoft.com/office/2006/metadata/properties" xmlns:ns2="7516836a-67aa-491e-9cd8-dc4c7c573227" xmlns:ns3="3d8f8871-b662-46d8-98f7-fcc65e9a908f" targetNamespace="http://schemas.microsoft.com/office/2006/metadata/properties" ma:root="true" ma:fieldsID="f24b99302f624f9aa3fa0de5a07968e2" ns2:_="" ns3:_="">
    <xsd:import namespace="7516836a-67aa-491e-9cd8-dc4c7c573227"/>
    <xsd:import namespace="3d8f8871-b662-46d8-98f7-fcc65e9a908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16836a-67aa-491e-9cd8-dc4c7c57322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Senast delad per användare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Senast delad per tid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8f8871-b662-46d8-98f7-fcc65e9a90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FE64BA3-63CC-4D0B-A2FF-247A152625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16836a-67aa-491e-9cd8-dc4c7c573227"/>
    <ds:schemaRef ds:uri="3d8f8871-b662-46d8-98f7-fcc65e9a90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201E94-6E86-4F77-8C81-8872D0108C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FFA2D5-326B-498F-B6CF-2F8BFC57C1F1}">
  <ds:schemaRefs>
    <ds:schemaRef ds:uri="http://schemas.microsoft.com/office/2006/documentManagement/types"/>
    <ds:schemaRef ds:uri="3d8f8871-b662-46d8-98f7-fcc65e9a908f"/>
    <ds:schemaRef ds:uri="http://purl.org/dc/dcmitype/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7516836a-67aa-491e-9cd8-dc4c7c573227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Christer Olsson</dc:creator>
  <cp:lastModifiedBy>Christer Olsson</cp:lastModifiedBy>
  <cp:lastPrinted>2017-02-09T17:00:55Z</cp:lastPrinted>
  <dcterms:created xsi:type="dcterms:W3CDTF">2011-02-02T18:55:50Z</dcterms:created>
  <dcterms:modified xsi:type="dcterms:W3CDTF">2018-02-12T10:19:26Z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0x010100487BFE212DC7D94F8EFD475E858A9559</vt:lpwstr>
  </property>
</Properties>
</file>